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5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martinez\OneDrive - Universidad Nacional Autónoma de Honduras\JAVIER TODO\PLANIFICACIÓN 2016 en Adelante\POAs\INSTITUCIONAL\2019\Reformulación\"/>
    </mc:Choice>
  </mc:AlternateContent>
  <xr:revisionPtr revIDLastSave="0" documentId="11_D6BBBCFD5FC9921F9BF9ED5D45E0BF66CAD4ACAB" xr6:coauthVersionLast="43" xr6:coauthVersionMax="43" xr10:uidLastSave="{00000000-0000-0000-0000-000000000000}"/>
  <bookViews>
    <workbookView xWindow="0" yWindow="0" windowWidth="23970" windowHeight="9060" xr2:uid="{00000000-000D-0000-FFFF-FFFF00000000}"/>
  </bookViews>
  <sheets>
    <sheet name="HARLY. " sheetId="4" r:id="rId1"/>
  </sheets>
  <definedNames>
    <definedName name="_xlnm._FilterDatabase" localSheetId="0" hidden="1">'HARLY. '!$A$6:$M$23</definedName>
    <definedName name="_xlnm.Print_Area" localSheetId="0">'HARLY. '!$A$1:$M$23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3" i="4" l="1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E10" i="4"/>
  <c r="E9" i="4"/>
  <c r="F23" i="4"/>
  <c r="G23" i="4"/>
  <c r="F22" i="4"/>
  <c r="G22" i="4"/>
  <c r="F21" i="4"/>
  <c r="G21" i="4"/>
  <c r="F20" i="4"/>
  <c r="G20" i="4"/>
  <c r="F19" i="4"/>
  <c r="G19" i="4"/>
  <c r="F18" i="4"/>
  <c r="G18" i="4"/>
  <c r="F17" i="4"/>
  <c r="G17" i="4"/>
  <c r="F16" i="4"/>
  <c r="G16" i="4"/>
  <c r="F15" i="4"/>
  <c r="G15" i="4"/>
  <c r="F14" i="4"/>
  <c r="G14" i="4"/>
  <c r="F13" i="4"/>
  <c r="G13" i="4"/>
  <c r="F12" i="4"/>
  <c r="G12" i="4"/>
  <c r="F11" i="4"/>
  <c r="G11" i="4"/>
  <c r="F10" i="4"/>
  <c r="G10" i="4"/>
  <c r="F9" i="4"/>
  <c r="G9" i="4"/>
  <c r="F8" i="4"/>
  <c r="G8" i="4"/>
  <c r="F7" i="4"/>
  <c r="G7" i="4"/>
</calcChain>
</file>

<file path=xl/sharedStrings.xml><?xml version="1.0" encoding="utf-8"?>
<sst xmlns="http://schemas.openxmlformats.org/spreadsheetml/2006/main" count="182" uniqueCount="108">
  <si>
    <t>Secretaría Ejecutiva de Desarrollo Institucional</t>
  </si>
  <si>
    <t xml:space="preserve">Dirección de Planificación </t>
  </si>
  <si>
    <t>Analista Harly Joseph Palencia Flores</t>
  </si>
  <si>
    <t>Fecha: Lunes 04 de Marzo de 2019</t>
  </si>
  <si>
    <t>Número</t>
  </si>
  <si>
    <t>Unidades Ejecutoras</t>
  </si>
  <si>
    <t>Presupuesto 2019</t>
  </si>
  <si>
    <t>Estado</t>
  </si>
  <si>
    <t>Estado en el SPI</t>
  </si>
  <si>
    <t xml:space="preserve">Observaciones </t>
  </si>
  <si>
    <t>Analista</t>
  </si>
  <si>
    <t xml:space="preserve">Disponible </t>
  </si>
  <si>
    <t>Utilizado</t>
  </si>
  <si>
    <t>Diferencia por cuadrar</t>
  </si>
  <si>
    <t>%  Utilizado</t>
  </si>
  <si>
    <t>Ingreso</t>
  </si>
  <si>
    <t>Revisión Autoridad Unidad</t>
  </si>
  <si>
    <t>Revisión SEDI</t>
  </si>
  <si>
    <t>Validación</t>
  </si>
  <si>
    <t>Aprobación</t>
  </si>
  <si>
    <t>Facultad de Ciencias Ecónomicas</t>
  </si>
  <si>
    <t xml:space="preserve">Sin diferencias u Saldos </t>
  </si>
  <si>
    <t xml:space="preserve">Actualizado 7am 04 de Marzo 2019 realizando enfasis que por unidad ejecutora tuvieron  incovenientes en el sistema como actualizacion tardia de SAFI,PACC a SPI ,como ser tranferencia de grupo u objetos de gasto entre la misma estructura. </t>
  </si>
  <si>
    <t>HARLY</t>
  </si>
  <si>
    <t xml:space="preserve">Facultad de Ciencias Médicas </t>
  </si>
  <si>
    <t xml:space="preserve">CURLA Centro Universitario Regional del Litoral Atlántico / y Telecentro de Roatán </t>
  </si>
  <si>
    <t>UNAH-TEC AGUAN (CURVA)- Centro Universitario Regional del Valle de Aguan</t>
  </si>
  <si>
    <t>Vice Rectoría de Relaciones Internacionales VRI</t>
  </si>
  <si>
    <t>Asesoria Legal (Oficina del Abogado General)</t>
  </si>
  <si>
    <t>Consultorio Jurídico</t>
  </si>
  <si>
    <t>Dirección de Estudios de Posgrados  DEP</t>
  </si>
  <si>
    <t>Direccion de Innovacion Educativa (DIE)</t>
  </si>
  <si>
    <t xml:space="preserve">Dirección de Docencia </t>
  </si>
  <si>
    <t>Dirección de Cultura</t>
  </si>
  <si>
    <t>Dirección Académica de Formación Técnologica (DAFT)</t>
  </si>
  <si>
    <t>Dirección de Sistemas de Admisión (DSA)</t>
  </si>
  <si>
    <t>(Flacso)-Honduras UNAH</t>
  </si>
  <si>
    <t>Instituto Universitario de Democracia Paz y Seguridad (IUDPAS)</t>
  </si>
  <si>
    <t>Sistema  de Educación a Distancia (SED)</t>
  </si>
  <si>
    <t>Complejo Deportivo Universitario</t>
  </si>
  <si>
    <t>Facultad de Odontología</t>
  </si>
  <si>
    <t>JOSE</t>
  </si>
  <si>
    <t>Facultad de Ciencias</t>
  </si>
  <si>
    <t>Escuela de Microbiología</t>
  </si>
  <si>
    <t>Instituto de Investigaciones Microbiologicas</t>
  </si>
  <si>
    <t>Instituto Hondureño de Ciencias de la Tierra "IHCIT"</t>
  </si>
  <si>
    <t>Facultad de Química y Farmacia</t>
  </si>
  <si>
    <t>UNAH Valle de Sula</t>
  </si>
  <si>
    <t>Falta la Carga de los Tecnicos que posee el centro Regional asi como el cuadre de algunos renglones presupuestarios.</t>
  </si>
  <si>
    <t>UNAH Valle de Sula Investigación</t>
  </si>
  <si>
    <t>UNAH Valle de Sula Posgrado</t>
  </si>
  <si>
    <t>-</t>
  </si>
  <si>
    <t>Los posgrados son autosostenible por lo cual poseen planificación quedando pendiente la asignación del presupuesto.</t>
  </si>
  <si>
    <t>CUROC</t>
  </si>
  <si>
    <t>VOAE</t>
  </si>
  <si>
    <t>Secretaría General</t>
  </si>
  <si>
    <t xml:space="preserve">Dirección de Vinculación UNAH - Sociedad </t>
  </si>
  <si>
    <t>Dirección de Radio y Televisión</t>
  </si>
  <si>
    <t>SEAPI</t>
  </si>
  <si>
    <t>Junta de Dirección Universitaria "JDU"</t>
  </si>
  <si>
    <t>Dirección de Investigación "DICU"</t>
  </si>
  <si>
    <t>Centro de Arte y Cultura "CAC"</t>
  </si>
  <si>
    <t>CENTRO DE DIAGNOSTICO DE IMAGENES BIOMEDICAS, INVESTIGACIÓN Y REHABILITACIÓN</t>
  </si>
  <si>
    <t>IVAN</t>
  </si>
  <si>
    <t>FACULTAD DE CIENCIAS SOCIALES</t>
  </si>
  <si>
    <t>NSTITUTO DE INVESTIGACIONES SOCIALES</t>
  </si>
  <si>
    <t xml:space="preserve">OBSERVATORIO DEMOGRAFICO UNIVERSITARIO </t>
  </si>
  <si>
    <t>COORDINACIÓN DE POSTGRADOS DE LA FACULTAD DE CIENCIAS SOCIALES</t>
  </si>
  <si>
    <t>FACULTAD DE CIENCIAS ESPACIALES</t>
  </si>
  <si>
    <t>RECTORIA</t>
  </si>
  <si>
    <t>CINEMATECA-RECTORIA</t>
  </si>
  <si>
    <t>DIRECCIÓN DE COMUNICACIÓN ESTRATÉGICA</t>
  </si>
  <si>
    <t>DIRECCION EJECUTIVA DE GESTION DE TECNOLOGIA</t>
  </si>
  <si>
    <t>SECRETARIA EJECUTIVA DE DESARROLLO DE PERSONAL</t>
  </si>
  <si>
    <t>DIRECCION DE INGRESO PERMANENCIA Y PROMOCION</t>
  </si>
  <si>
    <t>No se refleja el Presupuesto disponible</t>
  </si>
  <si>
    <t>EDITORIAL UNIVERSITARIA</t>
  </si>
  <si>
    <t>DIRECCION DE EDUCACION SUPERIOR</t>
  </si>
  <si>
    <t xml:space="preserve"> COMISION DE CONTROL DE GESTION</t>
  </si>
  <si>
    <t>COMISIONADO UNIVERSITARIO</t>
  </si>
  <si>
    <t>POST GRADO DE MEDICINA</t>
  </si>
  <si>
    <t xml:space="preserve"> INSTITUTO DE INVESTIGACIÓN EN ARQUEOASTRONOMIA Y PATRIMONIO CULTURAL Y NATURAL</t>
  </si>
  <si>
    <t>CURLP</t>
  </si>
  <si>
    <t>UNAH TEC DANLI</t>
  </si>
  <si>
    <t>INSTITUTO TECNOLOGICO SUPERIOR DE TELA</t>
  </si>
  <si>
    <t>FACULTAD DE CIENCIAS JURÍDICAS</t>
  </si>
  <si>
    <t>LITHNY</t>
  </si>
  <si>
    <t>FACULTAD DE HUMANIDADES Y ARTES</t>
  </si>
  <si>
    <t>FACULTAD DE INGENIERÍA</t>
  </si>
  <si>
    <t>(CURC) - CENTRO UNIVERSITARIO REGIONAL DEL CENTRO</t>
  </si>
  <si>
    <t>(CURNO) - CENTRO UNIVERSITARIO REGIONAL NOR ORIENTAL</t>
  </si>
  <si>
    <t>AUDITORÍA INTERNA</t>
  </si>
  <si>
    <t>CONSEJO UNIVERSITARIO</t>
  </si>
  <si>
    <t>INSTITUTO DE INVESTIGACIONES ECONÓMICAS Y SOCIALES</t>
  </si>
  <si>
    <t>INSTITUTO DE INVESTIGACIONES JURÍDICAS</t>
  </si>
  <si>
    <t>INSTITUTO DE PROFESIONALIZACIÓN Y SUPERACIÓN DOCENTE</t>
  </si>
  <si>
    <t>VICERECTORÍA ACADÉMICA</t>
  </si>
  <si>
    <t>Las estructuras para creacion y rediseño academico se les removio el presupuesto es por esto que se ha sobrepasado la asignación</t>
  </si>
  <si>
    <t>SECRETARÍA EJECUTIVA DE DESARROLLO INSTITUCIONAL</t>
  </si>
  <si>
    <t>POSFACE</t>
  </si>
  <si>
    <t>SECRETARÍA EJECUTIVA DE ADMINSITRACIÓN Y FINANZAS</t>
  </si>
  <si>
    <t>DIRECCIÓN DE FINANZAS Y PRESUPUESTO</t>
  </si>
  <si>
    <t>DIRECCIÓN DE CONTADURÍA</t>
  </si>
  <si>
    <t>DIRECCIÓN DE TESORERÍA</t>
  </si>
  <si>
    <t>DIRECCIÓN DE SERVICIOS GENERALES</t>
  </si>
  <si>
    <t>DIRECCIÓN DE ADQUISIONES</t>
  </si>
  <si>
    <t>DIRECCIÓN DE BIENES NACIONALES</t>
  </si>
  <si>
    <t>LIBRERÍA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</si>
</sst>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L.&quot;\ * #,##0.00_ ;_ &quot;L.&quot;\ * \-#,##0.00_ ;_ &quot;L.&quot;\ * &quot;-&quot;??_ ;_ @_ "/>
    <numFmt numFmtId="165" formatCode="_-[$L-480A]* #,##0.00_-;\-[$L-480A]* #,##0.00_-;_-[$L-480A]* &quot;-&quot;??_-;_-@_-"/>
    <numFmt numFmtId="166" formatCode="&quot;L&quot;#,##0.00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0" fontId="1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center" vertical="center"/>
    </xf>
    <xf numFmtId="10" fontId="1" fillId="5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5" fontId="2" fillId="4" borderId="2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65" fontId="2" fillId="0" borderId="2" xfId="0" applyNumberFormat="1" applyFont="1" applyBorder="1" applyAlignment="1">
      <alignment horizontal="left" wrapText="1"/>
    </xf>
    <xf numFmtId="0" fontId="2" fillId="4" borderId="2" xfId="0" applyFont="1" applyFill="1" applyBorder="1"/>
    <xf numFmtId="0" fontId="2" fillId="0" borderId="2" xfId="0" applyFont="1" applyBorder="1"/>
    <xf numFmtId="165" fontId="2" fillId="0" borderId="2" xfId="0" applyNumberFormat="1" applyFont="1" applyBorder="1" applyAlignment="1">
      <alignment horizontal="left"/>
    </xf>
    <xf numFmtId="0" fontId="2" fillId="4" borderId="2" xfId="0" applyFont="1" applyFill="1" applyBorder="1" applyAlignment="1">
      <alignment wrapText="1"/>
    </xf>
    <xf numFmtId="165" fontId="2" fillId="4" borderId="2" xfId="0" applyNumberFormat="1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165" fontId="2" fillId="0" borderId="2" xfId="0" applyNumberFormat="1" applyFont="1" applyFill="1" applyBorder="1" applyAlignment="1">
      <alignment horizontal="left" wrapText="1"/>
    </xf>
    <xf numFmtId="166" fontId="2" fillId="4" borderId="2" xfId="0" applyNumberFormat="1" applyFont="1" applyFill="1" applyBorder="1" applyAlignment="1">
      <alignment horizontal="left" vertical="center" wrapText="1"/>
    </xf>
    <xf numFmtId="10" fontId="3" fillId="6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 wrapText="1"/>
    </xf>
    <xf numFmtId="4" fontId="2" fillId="4" borderId="2" xfId="0" applyNumberFormat="1" applyFont="1" applyFill="1" applyBorder="1" applyAlignment="1">
      <alignment horizontal="left" wrapText="1"/>
    </xf>
    <xf numFmtId="4" fontId="2" fillId="0" borderId="2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wrapText="1"/>
    </xf>
    <xf numFmtId="4" fontId="2" fillId="0" borderId="2" xfId="0" applyNumberFormat="1" applyFont="1" applyFill="1" applyBorder="1" applyAlignment="1">
      <alignment horizontal="left" wrapText="1"/>
    </xf>
    <xf numFmtId="4" fontId="6" fillId="0" borderId="2" xfId="0" applyNumberFormat="1" applyFont="1" applyBorder="1"/>
    <xf numFmtId="4" fontId="2" fillId="0" borderId="2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fgColor theme="2" tint="-0.499984740745262"/>
          <bgColor theme="2" tint="-0.499984740745262"/>
        </patternFill>
      </fill>
    </dxf>
    <dxf>
      <fill>
        <patternFill>
          <fgColor theme="2" tint="-0.499984740745262"/>
        </patternFill>
      </fill>
    </dxf>
    <dxf>
      <fill>
        <patternFill>
          <fgColor theme="5" tint="-0.24994659260841701"/>
          <bgColor rgb="FFFF0000"/>
        </patternFill>
      </fill>
    </dxf>
    <dxf>
      <font>
        <color rgb="FF9C650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C000"/>
        </patternFill>
      </fill>
    </dxf>
    <dxf>
      <fill>
        <patternFill>
          <fgColor theme="2" tint="-0.499984740745262"/>
          <bgColor theme="2" tint="-0.499984740745262"/>
        </patternFill>
      </fill>
    </dxf>
    <dxf>
      <fill>
        <patternFill>
          <fgColor theme="2" tint="-0.499984740745262"/>
        </patternFill>
      </fill>
    </dxf>
    <dxf>
      <fill>
        <patternFill>
          <fgColor theme="5" tint="-0.24994659260841701"/>
          <bgColor theme="5" tint="-0.2499465926084170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fgColor theme="2" tint="-0.499984740745262"/>
          <bgColor theme="2" tint="-0.499984740745262"/>
        </patternFill>
      </fill>
    </dxf>
    <dxf>
      <fill>
        <patternFill>
          <fgColor theme="2" tint="-0.499984740745262"/>
        </patternFill>
      </fill>
    </dxf>
    <dxf>
      <fill>
        <patternFill>
          <fgColor theme="5" tint="-0.24994659260841701"/>
          <bgColor rgb="FFFF0000"/>
        </patternFill>
      </fill>
    </dxf>
    <dxf>
      <font>
        <color rgb="FF9C650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C000"/>
        </patternFill>
      </fill>
    </dxf>
    <dxf>
      <fill>
        <patternFill>
          <fgColor theme="2" tint="-0.499984740745262"/>
          <bgColor theme="2" tint="-0.499984740745262"/>
        </patternFill>
      </fill>
    </dxf>
    <dxf>
      <fill>
        <patternFill>
          <fgColor theme="2" tint="-0.499984740745262"/>
        </patternFill>
      </fill>
    </dxf>
    <dxf>
      <fill>
        <patternFill>
          <fgColor theme="5" tint="-0.24994659260841701"/>
          <bgColor theme="5" tint="-0.2499465926084170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fgColor theme="2" tint="-0.499984740745262"/>
          <bgColor theme="2" tint="-0.499984740745262"/>
        </patternFill>
      </fill>
    </dxf>
    <dxf>
      <fill>
        <patternFill>
          <fgColor theme="2" tint="-0.499984740745262"/>
        </patternFill>
      </fill>
    </dxf>
    <dxf>
      <fill>
        <patternFill>
          <fgColor theme="5" tint="-0.24994659260841701"/>
          <bgColor theme="5" tint="-0.2499465926084170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A4" zoomScale="90" zoomScaleNormal="90" zoomScaleSheetLayoutView="100" workbookViewId="0" xr3:uid="{AEA406A1-0E4B-5B11-9CD5-51D6E497D94C}">
      <selection activeCell="B9" sqref="B9"/>
    </sheetView>
  </sheetViews>
  <sheetFormatPr defaultColWidth="11.42578125" defaultRowHeight="15.75"/>
  <cols>
    <col min="1" max="1" width="8.42578125" style="3" customWidth="1"/>
    <col min="2" max="2" width="47.28515625" style="3" customWidth="1"/>
    <col min="3" max="3" width="23" style="27" customWidth="1"/>
    <col min="4" max="4" width="20.5703125" style="27" customWidth="1"/>
    <col min="5" max="5" width="26.140625" style="27" customWidth="1"/>
    <col min="6" max="6" width="26.5703125" style="3" customWidth="1"/>
    <col min="7" max="7" width="21.140625" style="3" bestFit="1" customWidth="1"/>
    <col min="8" max="8" width="10.28515625" style="3" customWidth="1"/>
    <col min="9" max="9" width="15" style="3" customWidth="1"/>
    <col min="10" max="10" width="13" style="3" customWidth="1"/>
    <col min="11" max="11" width="13.5703125" style="3" customWidth="1"/>
    <col min="12" max="12" width="14.42578125" style="3" customWidth="1"/>
    <col min="13" max="13" width="29" style="3" customWidth="1"/>
    <col min="14" max="14" width="20.28515625" style="3" customWidth="1"/>
    <col min="15" max="16384" width="11.42578125" style="3"/>
  </cols>
  <sheetData>
    <row r="1" spans="1:1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4" ht="24.75" customHeight="1">
      <c r="A5" s="4" t="s">
        <v>4</v>
      </c>
      <c r="B5" s="5" t="s">
        <v>5</v>
      </c>
      <c r="C5" s="60" t="s">
        <v>6</v>
      </c>
      <c r="D5" s="60"/>
      <c r="E5" s="60"/>
      <c r="F5" s="60"/>
      <c r="G5" s="5" t="s">
        <v>7</v>
      </c>
      <c r="H5" s="60" t="s">
        <v>8</v>
      </c>
      <c r="I5" s="60"/>
      <c r="J5" s="60"/>
      <c r="K5" s="60"/>
      <c r="L5" s="60"/>
      <c r="M5" s="5" t="s">
        <v>9</v>
      </c>
      <c r="N5" s="5" t="s">
        <v>10</v>
      </c>
    </row>
    <row r="6" spans="1:14" ht="52.5" customHeight="1">
      <c r="A6" s="6"/>
      <c r="B6" s="5"/>
      <c r="C6" s="5" t="s">
        <v>11</v>
      </c>
      <c r="D6" s="5" t="s">
        <v>12</v>
      </c>
      <c r="E6" s="7" t="s">
        <v>13</v>
      </c>
      <c r="F6" s="7" t="s">
        <v>14</v>
      </c>
      <c r="G6" s="8"/>
      <c r="H6" s="9" t="s">
        <v>15</v>
      </c>
      <c r="I6" s="10" t="s">
        <v>16</v>
      </c>
      <c r="J6" s="11" t="s">
        <v>17</v>
      </c>
      <c r="K6" s="9" t="s">
        <v>18</v>
      </c>
      <c r="L6" s="9" t="s">
        <v>19</v>
      </c>
      <c r="M6" s="8"/>
      <c r="N6" s="8"/>
    </row>
    <row r="7" spans="1:14" ht="33.75" customHeight="1">
      <c r="A7" s="12">
        <v>1</v>
      </c>
      <c r="B7" s="28" t="s">
        <v>20</v>
      </c>
      <c r="C7" s="13">
        <v>3848813</v>
      </c>
      <c r="D7" s="13">
        <v>3848813</v>
      </c>
      <c r="E7" s="61" t="s">
        <v>21</v>
      </c>
      <c r="F7" s="14">
        <f>D7/C7</f>
        <v>1</v>
      </c>
      <c r="G7" s="14" t="str">
        <f t="shared" ref="G7:G22" si="0">IF(F7&gt;100%,"SOBREPASADO",IF(F7&gt;=99%,"FINALIZADO",IF(F7&gt;=80%,"EN PROCESO",IF(F7&gt;=40%,"INICIADA","SIN PLANIFICACION"))))</f>
        <v>FINALIZADO</v>
      </c>
      <c r="H7" s="15"/>
      <c r="I7" s="16"/>
      <c r="J7" s="17"/>
      <c r="K7" s="15"/>
      <c r="L7" s="15"/>
      <c r="M7" s="57" t="s">
        <v>22</v>
      </c>
      <c r="N7" s="18" t="s">
        <v>23</v>
      </c>
    </row>
    <row r="8" spans="1:14" ht="30" customHeight="1">
      <c r="A8" s="12">
        <v>2</v>
      </c>
      <c r="B8" s="26" t="s">
        <v>24</v>
      </c>
      <c r="C8" s="13">
        <v>6177360</v>
      </c>
      <c r="D8" s="13">
        <v>6177360</v>
      </c>
      <c r="E8" s="61"/>
      <c r="F8" s="14">
        <f>D8/C8</f>
        <v>1</v>
      </c>
      <c r="G8" s="14" t="str">
        <f t="shared" si="0"/>
        <v>FINALIZADO</v>
      </c>
      <c r="H8" s="19"/>
      <c r="I8" s="19"/>
      <c r="J8" s="19"/>
      <c r="K8" s="19"/>
      <c r="L8" s="19"/>
      <c r="M8" s="57"/>
      <c r="N8" s="18" t="s">
        <v>23</v>
      </c>
    </row>
    <row r="9" spans="1:14" ht="54" customHeight="1">
      <c r="A9" s="12">
        <v>3</v>
      </c>
      <c r="B9" s="26" t="s">
        <v>25</v>
      </c>
      <c r="C9" s="13">
        <v>7295192</v>
      </c>
      <c r="D9" s="13">
        <v>7530362</v>
      </c>
      <c r="E9" s="20">
        <f>+C9-D9</f>
        <v>-235170</v>
      </c>
      <c r="F9" s="21">
        <f t="shared" ref="F9:F22" si="1">D9/C9</f>
        <v>1.0322363002920281</v>
      </c>
      <c r="G9" s="14" t="str">
        <f t="shared" si="0"/>
        <v>SOBREPASADO</v>
      </c>
      <c r="H9" s="19"/>
      <c r="I9" s="19"/>
      <c r="J9" s="19"/>
      <c r="K9" s="19"/>
      <c r="L9" s="19"/>
      <c r="M9" s="57"/>
      <c r="N9" s="18" t="s">
        <v>23</v>
      </c>
    </row>
    <row r="10" spans="1:14" ht="31.5">
      <c r="A10" s="12">
        <v>4</v>
      </c>
      <c r="B10" s="26" t="s">
        <v>26</v>
      </c>
      <c r="C10" s="22">
        <v>10134931</v>
      </c>
      <c r="D10" s="22">
        <v>9844963.6600000001</v>
      </c>
      <c r="E10" s="23">
        <f>+C10-D10</f>
        <v>289967.33999999985</v>
      </c>
      <c r="F10" s="21">
        <f t="shared" si="1"/>
        <v>0.97138931286261343</v>
      </c>
      <c r="G10" s="14" t="str">
        <f t="shared" si="0"/>
        <v>EN PROCESO</v>
      </c>
      <c r="H10" s="19"/>
      <c r="I10" s="19"/>
      <c r="J10" s="19"/>
      <c r="K10" s="19"/>
      <c r="L10" s="19"/>
      <c r="M10" s="57"/>
      <c r="N10" s="18" t="s">
        <v>23</v>
      </c>
    </row>
    <row r="11" spans="1:14" ht="38.25" customHeight="1">
      <c r="A11" s="12">
        <v>5</v>
      </c>
      <c r="B11" s="26" t="s">
        <v>27</v>
      </c>
      <c r="C11" s="22">
        <v>2721460</v>
      </c>
      <c r="D11" s="22">
        <v>2721460</v>
      </c>
      <c r="E11" s="61" t="s">
        <v>21</v>
      </c>
      <c r="F11" s="14">
        <f t="shared" si="1"/>
        <v>1</v>
      </c>
      <c r="G11" s="14" t="str">
        <f t="shared" si="0"/>
        <v>FINALIZADO</v>
      </c>
      <c r="H11" s="19"/>
      <c r="I11" s="19"/>
      <c r="J11" s="19"/>
      <c r="K11" s="19"/>
      <c r="L11" s="19"/>
      <c r="M11" s="57"/>
      <c r="N11" s="18" t="s">
        <v>23</v>
      </c>
    </row>
    <row r="12" spans="1:14">
      <c r="A12" s="12">
        <v>6</v>
      </c>
      <c r="B12" s="26" t="s">
        <v>28</v>
      </c>
      <c r="C12" s="13">
        <v>3146297</v>
      </c>
      <c r="D12" s="13">
        <v>3146297</v>
      </c>
      <c r="E12" s="61"/>
      <c r="F12" s="14">
        <f t="shared" si="1"/>
        <v>1</v>
      </c>
      <c r="G12" s="14" t="str">
        <f t="shared" si="0"/>
        <v>FINALIZADO</v>
      </c>
      <c r="H12" s="19"/>
      <c r="I12" s="19"/>
      <c r="J12" s="19"/>
      <c r="K12" s="19"/>
      <c r="L12" s="19"/>
      <c r="M12" s="57"/>
      <c r="N12" s="18" t="s">
        <v>23</v>
      </c>
    </row>
    <row r="13" spans="1:14" ht="30.75" customHeight="1">
      <c r="A13" s="12">
        <v>7</v>
      </c>
      <c r="B13" s="26" t="s">
        <v>29</v>
      </c>
      <c r="C13" s="13">
        <v>1126714</v>
      </c>
      <c r="D13" s="13">
        <v>1126714</v>
      </c>
      <c r="E13" s="61"/>
      <c r="F13" s="14">
        <f t="shared" si="1"/>
        <v>1</v>
      </c>
      <c r="G13" s="14" t="str">
        <f t="shared" si="0"/>
        <v>FINALIZADO</v>
      </c>
      <c r="H13" s="19"/>
      <c r="I13" s="19"/>
      <c r="J13" s="19"/>
      <c r="K13" s="19"/>
      <c r="L13" s="19"/>
      <c r="M13" s="57"/>
      <c r="N13" s="18" t="s">
        <v>23</v>
      </c>
    </row>
    <row r="14" spans="1:14">
      <c r="A14" s="12">
        <v>8</v>
      </c>
      <c r="B14" s="29" t="s">
        <v>30</v>
      </c>
      <c r="C14" s="24">
        <v>3545373</v>
      </c>
      <c r="D14" s="24">
        <v>3545373</v>
      </c>
      <c r="E14" s="61"/>
      <c r="F14" s="14">
        <f t="shared" si="1"/>
        <v>1</v>
      </c>
      <c r="G14" s="14" t="str">
        <f t="shared" si="0"/>
        <v>FINALIZADO</v>
      </c>
      <c r="H14" s="19"/>
      <c r="I14" s="19"/>
      <c r="J14" s="19"/>
      <c r="K14" s="19"/>
      <c r="L14" s="19"/>
      <c r="M14" s="57"/>
      <c r="N14" s="18" t="s">
        <v>23</v>
      </c>
    </row>
    <row r="15" spans="1:14" ht="33" customHeight="1">
      <c r="A15" s="12">
        <v>9</v>
      </c>
      <c r="B15" s="29" t="s">
        <v>31</v>
      </c>
      <c r="C15" s="24">
        <v>3042023</v>
      </c>
      <c r="D15" s="24">
        <v>3042023</v>
      </c>
      <c r="E15" s="61"/>
      <c r="F15" s="14">
        <f t="shared" si="1"/>
        <v>1</v>
      </c>
      <c r="G15" s="14" t="str">
        <f t="shared" si="0"/>
        <v>FINALIZADO</v>
      </c>
      <c r="H15" s="19"/>
      <c r="I15" s="19"/>
      <c r="J15" s="19"/>
      <c r="K15" s="19"/>
      <c r="L15" s="19"/>
      <c r="M15" s="57"/>
      <c r="N15" s="18" t="s">
        <v>23</v>
      </c>
    </row>
    <row r="16" spans="1:14" ht="29.25" customHeight="1">
      <c r="A16" s="12">
        <v>10</v>
      </c>
      <c r="B16" s="26" t="s">
        <v>32</v>
      </c>
      <c r="C16" s="22">
        <v>1471198</v>
      </c>
      <c r="D16" s="22">
        <v>1471198</v>
      </c>
      <c r="E16" s="61"/>
      <c r="F16" s="14">
        <f t="shared" si="1"/>
        <v>1</v>
      </c>
      <c r="G16" s="14" t="str">
        <f t="shared" si="0"/>
        <v>FINALIZADO</v>
      </c>
      <c r="H16" s="19"/>
      <c r="I16" s="19"/>
      <c r="J16" s="19"/>
      <c r="K16" s="19"/>
      <c r="L16" s="19"/>
      <c r="M16" s="57"/>
      <c r="N16" s="18" t="s">
        <v>23</v>
      </c>
    </row>
    <row r="17" spans="1:14" ht="34.5" customHeight="1">
      <c r="A17" s="12">
        <v>11</v>
      </c>
      <c r="B17" s="26" t="s">
        <v>33</v>
      </c>
      <c r="C17" s="22">
        <v>7640308</v>
      </c>
      <c r="D17" s="22">
        <v>7640308</v>
      </c>
      <c r="E17" s="61"/>
      <c r="F17" s="14">
        <f t="shared" si="1"/>
        <v>1</v>
      </c>
      <c r="G17" s="14" t="str">
        <f t="shared" si="0"/>
        <v>FINALIZADO</v>
      </c>
      <c r="H17" s="19"/>
      <c r="I17" s="19"/>
      <c r="J17" s="19"/>
      <c r="K17" s="19"/>
      <c r="L17" s="19"/>
      <c r="M17" s="57"/>
      <c r="N17" s="18" t="s">
        <v>23</v>
      </c>
    </row>
    <row r="18" spans="1:14" ht="31.5">
      <c r="A18" s="12">
        <v>12</v>
      </c>
      <c r="B18" s="26" t="s">
        <v>34</v>
      </c>
      <c r="C18" s="22">
        <v>2098267</v>
      </c>
      <c r="D18" s="22">
        <v>2098267</v>
      </c>
      <c r="E18" s="61"/>
      <c r="F18" s="14">
        <f t="shared" si="1"/>
        <v>1</v>
      </c>
      <c r="G18" s="14" t="str">
        <f t="shared" si="0"/>
        <v>FINALIZADO</v>
      </c>
      <c r="H18" s="19"/>
      <c r="I18" s="19"/>
      <c r="J18" s="19"/>
      <c r="K18" s="19"/>
      <c r="L18" s="19"/>
      <c r="M18" s="57"/>
      <c r="N18" s="18" t="s">
        <v>23</v>
      </c>
    </row>
    <row r="19" spans="1:14">
      <c r="A19" s="12">
        <v>13</v>
      </c>
      <c r="B19" s="26" t="s">
        <v>35</v>
      </c>
      <c r="C19" s="22">
        <v>1065610</v>
      </c>
      <c r="D19" s="22">
        <v>1065610</v>
      </c>
      <c r="E19" s="61"/>
      <c r="F19" s="14">
        <f t="shared" si="1"/>
        <v>1</v>
      </c>
      <c r="G19" s="14" t="str">
        <f t="shared" si="0"/>
        <v>FINALIZADO</v>
      </c>
      <c r="H19" s="19"/>
      <c r="I19" s="19"/>
      <c r="J19" s="19"/>
      <c r="K19" s="19"/>
      <c r="L19" s="19"/>
      <c r="M19" s="57"/>
      <c r="N19" s="18" t="s">
        <v>23</v>
      </c>
    </row>
    <row r="20" spans="1:14">
      <c r="A20" s="12">
        <v>14</v>
      </c>
      <c r="B20" s="26" t="s">
        <v>36</v>
      </c>
      <c r="C20" s="22">
        <v>1534140</v>
      </c>
      <c r="D20" s="22">
        <v>1534140</v>
      </c>
      <c r="E20" s="61"/>
      <c r="F20" s="14">
        <f t="shared" si="1"/>
        <v>1</v>
      </c>
      <c r="G20" s="14" t="str">
        <f t="shared" si="0"/>
        <v>FINALIZADO</v>
      </c>
      <c r="H20" s="19"/>
      <c r="I20" s="19"/>
      <c r="J20" s="19"/>
      <c r="K20" s="19"/>
      <c r="L20" s="19"/>
      <c r="M20" s="57"/>
      <c r="N20" s="18" t="s">
        <v>23</v>
      </c>
    </row>
    <row r="21" spans="1:14" ht="31.5">
      <c r="A21" s="12">
        <v>15</v>
      </c>
      <c r="B21" s="26" t="s">
        <v>37</v>
      </c>
      <c r="C21" s="22">
        <v>3043973</v>
      </c>
      <c r="D21" s="22">
        <v>3043973</v>
      </c>
      <c r="E21" s="61"/>
      <c r="F21" s="14">
        <f t="shared" si="1"/>
        <v>1</v>
      </c>
      <c r="G21" s="14" t="str">
        <f t="shared" si="0"/>
        <v>FINALIZADO</v>
      </c>
      <c r="H21" s="19"/>
      <c r="I21" s="19"/>
      <c r="J21" s="19"/>
      <c r="K21" s="19"/>
      <c r="L21" s="19"/>
      <c r="M21" s="57"/>
      <c r="N21" s="18" t="s">
        <v>23</v>
      </c>
    </row>
    <row r="22" spans="1:14" ht="38.25" customHeight="1">
      <c r="A22" s="12">
        <v>16</v>
      </c>
      <c r="B22" s="30" t="s">
        <v>38</v>
      </c>
      <c r="C22" s="25">
        <v>7497931</v>
      </c>
      <c r="D22" s="25">
        <v>7497931</v>
      </c>
      <c r="E22" s="61"/>
      <c r="F22" s="14">
        <f t="shared" si="1"/>
        <v>1</v>
      </c>
      <c r="G22" s="14" t="str">
        <f t="shared" si="0"/>
        <v>FINALIZADO</v>
      </c>
      <c r="H22" s="19"/>
      <c r="I22" s="19"/>
      <c r="J22" s="19"/>
      <c r="K22" s="19"/>
      <c r="L22" s="19"/>
      <c r="M22" s="57"/>
      <c r="N22" s="18" t="s">
        <v>23</v>
      </c>
    </row>
    <row r="23" spans="1:14" ht="38.25" customHeight="1">
      <c r="A23" s="12">
        <v>17</v>
      </c>
      <c r="B23" s="30" t="s">
        <v>39</v>
      </c>
      <c r="C23" s="25">
        <v>28579799</v>
      </c>
      <c r="D23" s="25">
        <v>28579799</v>
      </c>
      <c r="E23" s="61"/>
      <c r="F23" s="14">
        <f t="shared" ref="F23" si="2">D23/C23</f>
        <v>1</v>
      </c>
      <c r="G23" s="14" t="str">
        <f t="shared" ref="G23:G83" si="3">IF(F23&gt;100%,"SOBREPASADO",IF(F23&gt;=99%,"FINALIZADO",IF(F23&gt;=80%,"EN PROCESO",IF(F23&gt;=40%,"INICIADA","SIN PLANIFICACION"))))</f>
        <v>FINALIZADO</v>
      </c>
      <c r="H23" s="19"/>
      <c r="I23" s="19"/>
      <c r="J23" s="19"/>
      <c r="K23" s="19"/>
      <c r="L23" s="19"/>
      <c r="M23" s="57"/>
      <c r="N23" s="18" t="s">
        <v>23</v>
      </c>
    </row>
    <row r="24" spans="1:14">
      <c r="A24" s="12">
        <v>18</v>
      </c>
      <c r="B24" s="28" t="s">
        <v>40</v>
      </c>
      <c r="C24" s="31">
        <v>16294460</v>
      </c>
      <c r="D24" s="31">
        <v>16292893</v>
      </c>
      <c r="E24" s="12"/>
      <c r="F24" s="14">
        <v>0.99990383234547198</v>
      </c>
      <c r="G24" s="14" t="str">
        <f t="shared" si="3"/>
        <v>FINALIZADO</v>
      </c>
      <c r="H24" s="15"/>
      <c r="I24" s="16"/>
      <c r="J24" s="17"/>
      <c r="K24" s="15"/>
      <c r="L24" s="15"/>
      <c r="M24" s="32"/>
      <c r="N24" s="18" t="s">
        <v>41</v>
      </c>
    </row>
    <row r="25" spans="1:14">
      <c r="A25" s="12">
        <v>19</v>
      </c>
      <c r="B25" s="33" t="s">
        <v>42</v>
      </c>
      <c r="C25" s="34">
        <v>3433533</v>
      </c>
      <c r="D25" s="34">
        <v>3433533</v>
      </c>
      <c r="E25" s="12"/>
      <c r="F25" s="14">
        <v>1</v>
      </c>
      <c r="G25" s="14" t="str">
        <f t="shared" si="3"/>
        <v>FINALIZADO</v>
      </c>
      <c r="H25" s="35"/>
      <c r="I25" s="35"/>
      <c r="J25" s="35"/>
      <c r="K25" s="35"/>
      <c r="L25" s="35"/>
      <c r="M25" s="36"/>
      <c r="N25" s="18" t="s">
        <v>41</v>
      </c>
    </row>
    <row r="26" spans="1:14">
      <c r="A26" s="12">
        <v>20</v>
      </c>
      <c r="B26" s="36" t="s">
        <v>43</v>
      </c>
      <c r="C26" s="37">
        <v>1690491</v>
      </c>
      <c r="D26" s="37">
        <v>1690491</v>
      </c>
      <c r="E26" s="12"/>
      <c r="F26" s="14">
        <v>1</v>
      </c>
      <c r="G26" s="14" t="str">
        <f t="shared" si="3"/>
        <v>FINALIZADO</v>
      </c>
      <c r="H26" s="35"/>
      <c r="I26" s="35"/>
      <c r="J26" s="35"/>
      <c r="K26" s="35"/>
      <c r="L26" s="35"/>
      <c r="M26" s="36"/>
      <c r="N26" s="18" t="s">
        <v>41</v>
      </c>
    </row>
    <row r="27" spans="1:14">
      <c r="A27" s="12">
        <v>21</v>
      </c>
      <c r="B27" s="33" t="s">
        <v>44</v>
      </c>
      <c r="C27" s="34">
        <v>1473379</v>
      </c>
      <c r="D27" s="34">
        <v>1473379</v>
      </c>
      <c r="E27" s="12"/>
      <c r="F27" s="14">
        <v>1</v>
      </c>
      <c r="G27" s="14" t="str">
        <f t="shared" si="3"/>
        <v>FINALIZADO</v>
      </c>
      <c r="H27" s="35"/>
      <c r="I27" s="35"/>
      <c r="J27" s="35"/>
      <c r="K27" s="35"/>
      <c r="L27" s="35"/>
      <c r="M27" s="36"/>
      <c r="N27" s="18" t="s">
        <v>41</v>
      </c>
    </row>
    <row r="28" spans="1:14" ht="31.5">
      <c r="A28" s="12">
        <v>22</v>
      </c>
      <c r="B28" s="33" t="s">
        <v>45</v>
      </c>
      <c r="C28" s="34">
        <v>1433633</v>
      </c>
      <c r="D28" s="34">
        <v>1433633</v>
      </c>
      <c r="E28" s="12"/>
      <c r="F28" s="14">
        <v>1</v>
      </c>
      <c r="G28" s="14" t="str">
        <f t="shared" si="3"/>
        <v>FINALIZADO</v>
      </c>
      <c r="H28" s="35"/>
      <c r="I28" s="35"/>
      <c r="J28" s="35"/>
      <c r="K28" s="35"/>
      <c r="L28" s="35"/>
      <c r="M28" s="36"/>
      <c r="N28" s="18" t="s">
        <v>41</v>
      </c>
    </row>
    <row r="29" spans="1:14">
      <c r="A29" s="12">
        <v>23</v>
      </c>
      <c r="B29" s="36" t="s">
        <v>46</v>
      </c>
      <c r="C29" s="37">
        <v>5741109</v>
      </c>
      <c r="D29" s="37">
        <v>5741109</v>
      </c>
      <c r="E29" s="12"/>
      <c r="F29" s="14">
        <v>1</v>
      </c>
      <c r="G29" s="14" t="str">
        <f t="shared" si="3"/>
        <v>FINALIZADO</v>
      </c>
      <c r="H29" s="35"/>
      <c r="I29" s="35"/>
      <c r="J29" s="35"/>
      <c r="K29" s="35"/>
      <c r="L29" s="35"/>
      <c r="M29" s="36"/>
      <c r="N29" s="18" t="s">
        <v>41</v>
      </c>
    </row>
    <row r="30" spans="1:14" ht="78.75">
      <c r="A30" s="12">
        <v>24</v>
      </c>
      <c r="B30" s="36" t="s">
        <v>47</v>
      </c>
      <c r="C30" s="37">
        <v>22926891</v>
      </c>
      <c r="D30" s="37">
        <v>20815554.670000002</v>
      </c>
      <c r="E30" s="12"/>
      <c r="F30" s="14">
        <v>0.90791004632943917</v>
      </c>
      <c r="G30" s="14" t="str">
        <f t="shared" si="3"/>
        <v>EN PROCESO</v>
      </c>
      <c r="H30" s="35"/>
      <c r="I30" s="35"/>
      <c r="J30" s="35"/>
      <c r="K30" s="35"/>
      <c r="L30" s="35"/>
      <c r="M30" s="26" t="s">
        <v>48</v>
      </c>
      <c r="N30" s="18" t="s">
        <v>41</v>
      </c>
    </row>
    <row r="31" spans="1:14">
      <c r="A31" s="12">
        <v>25</v>
      </c>
      <c r="B31" s="36" t="s">
        <v>49</v>
      </c>
      <c r="C31" s="37">
        <v>457080</v>
      </c>
      <c r="D31" s="37">
        <v>457080</v>
      </c>
      <c r="E31" s="12"/>
      <c r="F31" s="14">
        <v>1</v>
      </c>
      <c r="G31" s="14" t="str">
        <f t="shared" si="3"/>
        <v>FINALIZADO</v>
      </c>
      <c r="H31" s="35"/>
      <c r="I31" s="35"/>
      <c r="J31" s="35"/>
      <c r="K31" s="35"/>
      <c r="L31" s="35"/>
      <c r="M31" s="36"/>
      <c r="N31" s="18" t="s">
        <v>41</v>
      </c>
    </row>
    <row r="32" spans="1:14" ht="78.75">
      <c r="A32" s="12">
        <v>26</v>
      </c>
      <c r="B32" s="36" t="s">
        <v>50</v>
      </c>
      <c r="C32" s="37">
        <v>0</v>
      </c>
      <c r="D32" s="37">
        <v>0</v>
      </c>
      <c r="E32" s="12"/>
      <c r="F32" s="14" t="s">
        <v>51</v>
      </c>
      <c r="G32" s="14" t="str">
        <f t="shared" si="3"/>
        <v>SOBREPASADO</v>
      </c>
      <c r="H32" s="35"/>
      <c r="I32" s="35"/>
      <c r="J32" s="35"/>
      <c r="K32" s="35"/>
      <c r="L32" s="35"/>
      <c r="M32" s="33" t="s">
        <v>52</v>
      </c>
      <c r="N32" s="18" t="s">
        <v>41</v>
      </c>
    </row>
    <row r="33" spans="1:14">
      <c r="A33" s="12">
        <v>27</v>
      </c>
      <c r="B33" s="38" t="s">
        <v>53</v>
      </c>
      <c r="C33" s="39">
        <v>12912847</v>
      </c>
      <c r="D33" s="39">
        <v>12861971</v>
      </c>
      <c r="E33" s="12"/>
      <c r="F33" s="14">
        <v>0.99606004779581137</v>
      </c>
      <c r="G33" s="14" t="str">
        <f t="shared" si="3"/>
        <v>FINALIZADO</v>
      </c>
      <c r="H33" s="35"/>
      <c r="I33" s="35"/>
      <c r="J33" s="35"/>
      <c r="K33" s="35"/>
      <c r="L33" s="35"/>
      <c r="M33" s="35"/>
      <c r="N33" s="18" t="s">
        <v>41</v>
      </c>
    </row>
    <row r="34" spans="1:14">
      <c r="A34" s="12">
        <v>28</v>
      </c>
      <c r="B34" s="38" t="s">
        <v>54</v>
      </c>
      <c r="C34" s="39">
        <v>105737639</v>
      </c>
      <c r="D34" s="39">
        <v>105737638.89</v>
      </c>
      <c r="E34" s="12"/>
      <c r="F34" s="14">
        <v>0.99999999895968927</v>
      </c>
      <c r="G34" s="14" t="str">
        <f t="shared" si="3"/>
        <v>FINALIZADO</v>
      </c>
      <c r="H34" s="35"/>
      <c r="I34" s="35"/>
      <c r="J34" s="35"/>
      <c r="K34" s="35"/>
      <c r="L34" s="35"/>
      <c r="M34" s="38"/>
      <c r="N34" s="18" t="s">
        <v>41</v>
      </c>
    </row>
    <row r="35" spans="1:14">
      <c r="A35" s="12">
        <v>29</v>
      </c>
      <c r="B35" s="33" t="s">
        <v>55</v>
      </c>
      <c r="C35" s="34">
        <v>3604116</v>
      </c>
      <c r="D35" s="34">
        <v>3610847.21</v>
      </c>
      <c r="E35" s="12"/>
      <c r="F35" s="14">
        <v>1.001867645214527</v>
      </c>
      <c r="G35" s="14" t="str">
        <f t="shared" si="3"/>
        <v>SOBREPASADO</v>
      </c>
      <c r="H35" s="35"/>
      <c r="I35" s="35"/>
      <c r="J35" s="35"/>
      <c r="K35" s="35"/>
      <c r="L35" s="35"/>
      <c r="M35" s="36"/>
      <c r="N35" s="18" t="s">
        <v>41</v>
      </c>
    </row>
    <row r="36" spans="1:14">
      <c r="A36" s="12">
        <v>30</v>
      </c>
      <c r="B36" s="33" t="s">
        <v>56</v>
      </c>
      <c r="C36" s="34">
        <v>2229653</v>
      </c>
      <c r="D36" s="34">
        <v>2188330.5</v>
      </c>
      <c r="E36" s="12"/>
      <c r="F36" s="14">
        <v>0.98146684708338028</v>
      </c>
      <c r="G36" s="14" t="str">
        <f t="shared" si="3"/>
        <v>EN PROCESO</v>
      </c>
      <c r="H36" s="35"/>
      <c r="I36" s="35"/>
      <c r="J36" s="35"/>
      <c r="K36" s="35"/>
      <c r="L36" s="35"/>
      <c r="M36" s="33"/>
      <c r="N36" s="18" t="s">
        <v>41</v>
      </c>
    </row>
    <row r="37" spans="1:14">
      <c r="A37" s="12">
        <v>31</v>
      </c>
      <c r="B37" s="33" t="s">
        <v>57</v>
      </c>
      <c r="C37" s="34">
        <v>9563029</v>
      </c>
      <c r="D37" s="34">
        <v>9453029</v>
      </c>
      <c r="E37" s="12"/>
      <c r="F37" s="14">
        <v>0.98849736835473367</v>
      </c>
      <c r="G37" s="14" t="str">
        <f t="shared" si="3"/>
        <v>EN PROCESO</v>
      </c>
      <c r="H37" s="35"/>
      <c r="I37" s="35"/>
      <c r="J37" s="35"/>
      <c r="K37" s="35"/>
      <c r="L37" s="35"/>
      <c r="M37" s="33"/>
      <c r="N37" s="18" t="s">
        <v>41</v>
      </c>
    </row>
    <row r="38" spans="1:14">
      <c r="A38" s="12">
        <v>32</v>
      </c>
      <c r="B38" s="33" t="s">
        <v>58</v>
      </c>
      <c r="C38" s="34">
        <v>305545082</v>
      </c>
      <c r="D38" s="34">
        <v>305545082</v>
      </c>
      <c r="E38" s="12"/>
      <c r="F38" s="14">
        <v>1</v>
      </c>
      <c r="G38" s="14" t="str">
        <f t="shared" si="3"/>
        <v>FINALIZADO</v>
      </c>
      <c r="H38" s="35"/>
      <c r="I38" s="35"/>
      <c r="J38" s="35"/>
      <c r="K38" s="35"/>
      <c r="L38" s="35"/>
      <c r="M38" s="33"/>
      <c r="N38" s="18" t="s">
        <v>41</v>
      </c>
    </row>
    <row r="39" spans="1:14">
      <c r="A39" s="12">
        <v>33</v>
      </c>
      <c r="B39" s="33" t="s">
        <v>59</v>
      </c>
      <c r="C39" s="34">
        <v>3359659</v>
      </c>
      <c r="D39" s="34">
        <v>3359659</v>
      </c>
      <c r="E39" s="12"/>
      <c r="F39" s="14">
        <v>1</v>
      </c>
      <c r="G39" s="14" t="str">
        <f t="shared" si="3"/>
        <v>FINALIZADO</v>
      </c>
      <c r="H39" s="35"/>
      <c r="I39" s="35"/>
      <c r="J39" s="35"/>
      <c r="K39" s="35"/>
      <c r="L39" s="35"/>
      <c r="M39" s="36"/>
      <c r="N39" s="18" t="s">
        <v>41</v>
      </c>
    </row>
    <row r="40" spans="1:14">
      <c r="A40" s="12">
        <v>34</v>
      </c>
      <c r="B40" s="33" t="s">
        <v>60</v>
      </c>
      <c r="C40" s="34">
        <v>23309098</v>
      </c>
      <c r="D40" s="34">
        <v>23309098</v>
      </c>
      <c r="E40" s="12"/>
      <c r="F40" s="14">
        <v>1</v>
      </c>
      <c r="G40" s="14" t="str">
        <f t="shared" si="3"/>
        <v>FINALIZADO</v>
      </c>
      <c r="H40" s="35"/>
      <c r="I40" s="35"/>
      <c r="J40" s="35"/>
      <c r="K40" s="35"/>
      <c r="L40" s="35"/>
      <c r="M40" s="36"/>
      <c r="N40" s="18" t="s">
        <v>41</v>
      </c>
    </row>
    <row r="41" spans="1:14">
      <c r="A41" s="12">
        <v>35</v>
      </c>
      <c r="B41" s="40" t="s">
        <v>61</v>
      </c>
      <c r="C41" s="41">
        <v>5218213</v>
      </c>
      <c r="D41" s="41">
        <v>5217289.3600000003</v>
      </c>
      <c r="E41" s="12"/>
      <c r="F41" s="14">
        <v>0.99982299687651699</v>
      </c>
      <c r="G41" s="14" t="str">
        <f t="shared" si="3"/>
        <v>FINALIZADO</v>
      </c>
      <c r="H41" s="35"/>
      <c r="I41" s="35"/>
      <c r="J41" s="35"/>
      <c r="K41" s="35"/>
      <c r="L41" s="35"/>
      <c r="M41" s="36"/>
      <c r="N41" s="18" t="s">
        <v>41</v>
      </c>
    </row>
    <row r="42" spans="1:14" ht="47.25">
      <c r="A42" s="12">
        <v>36</v>
      </c>
      <c r="B42" s="28" t="s">
        <v>62</v>
      </c>
      <c r="C42" s="42">
        <v>28819944</v>
      </c>
      <c r="D42" s="42">
        <v>25451499.989999998</v>
      </c>
      <c r="E42" s="12"/>
      <c r="F42" s="43">
        <v>0.88312107719570854</v>
      </c>
      <c r="G42" s="14" t="str">
        <f t="shared" si="3"/>
        <v>EN PROCESO</v>
      </c>
      <c r="H42" s="35"/>
      <c r="I42" s="35"/>
      <c r="J42" s="35"/>
      <c r="K42" s="35"/>
      <c r="L42" s="35"/>
      <c r="M42" s="36"/>
      <c r="N42" s="18" t="s">
        <v>63</v>
      </c>
    </row>
    <row r="43" spans="1:14">
      <c r="A43" s="12">
        <v>37</v>
      </c>
      <c r="B43" s="33" t="s">
        <v>64</v>
      </c>
      <c r="C43" s="44">
        <v>4931856</v>
      </c>
      <c r="D43" s="44">
        <v>6223017</v>
      </c>
      <c r="E43" s="12"/>
      <c r="F43" s="43">
        <v>1.2618002228775536</v>
      </c>
      <c r="G43" s="14" t="str">
        <f t="shared" si="3"/>
        <v>SOBREPASADO</v>
      </c>
      <c r="H43" s="18"/>
      <c r="I43" s="18"/>
      <c r="J43" s="18"/>
      <c r="K43" s="18"/>
      <c r="L43" s="18"/>
      <c r="M43" s="18"/>
      <c r="N43" s="18" t="s">
        <v>63</v>
      </c>
    </row>
    <row r="44" spans="1:14">
      <c r="A44" s="12">
        <v>38</v>
      </c>
      <c r="B44" s="36" t="s">
        <v>65</v>
      </c>
      <c r="C44" s="45">
        <v>583133</v>
      </c>
      <c r="D44" s="45">
        <v>778706</v>
      </c>
      <c r="E44" s="12"/>
      <c r="F44" s="43">
        <v>1.3353831801664457</v>
      </c>
      <c r="G44" s="14" t="str">
        <f t="shared" si="3"/>
        <v>SOBREPASADO</v>
      </c>
      <c r="H44" s="18"/>
      <c r="I44" s="18"/>
      <c r="J44" s="18"/>
      <c r="K44" s="18"/>
      <c r="L44" s="18"/>
      <c r="M44" s="18"/>
      <c r="N44" s="18" t="s">
        <v>63</v>
      </c>
    </row>
    <row r="45" spans="1:14">
      <c r="A45" s="12">
        <v>39</v>
      </c>
      <c r="B45" s="33" t="s">
        <v>66</v>
      </c>
      <c r="C45" s="46">
        <v>500000</v>
      </c>
      <c r="D45" s="46">
        <v>500000</v>
      </c>
      <c r="E45" s="12"/>
      <c r="F45" s="43">
        <v>1</v>
      </c>
      <c r="G45" s="14" t="str">
        <f t="shared" si="3"/>
        <v>FINALIZADO</v>
      </c>
      <c r="H45" s="18"/>
      <c r="I45" s="18"/>
      <c r="J45" s="18"/>
      <c r="K45" s="18"/>
      <c r="L45" s="18"/>
      <c r="M45" s="18"/>
      <c r="N45" s="18" t="s">
        <v>63</v>
      </c>
    </row>
    <row r="46" spans="1:14" ht="31.5">
      <c r="A46" s="12">
        <v>40</v>
      </c>
      <c r="B46" s="33" t="s">
        <v>67</v>
      </c>
      <c r="C46" s="46">
        <v>2515151</v>
      </c>
      <c r="D46" s="46">
        <v>2806506</v>
      </c>
      <c r="E46" s="12"/>
      <c r="F46" s="43">
        <v>1.1158399634852938</v>
      </c>
      <c r="G46" s="14" t="str">
        <f t="shared" si="3"/>
        <v>SOBREPASADO</v>
      </c>
      <c r="H46" s="18"/>
      <c r="I46" s="18"/>
      <c r="J46" s="18"/>
      <c r="K46" s="18"/>
      <c r="L46" s="18"/>
      <c r="M46" s="18"/>
      <c r="N46" s="18" t="s">
        <v>63</v>
      </c>
    </row>
    <row r="47" spans="1:14">
      <c r="A47" s="12">
        <v>41</v>
      </c>
      <c r="B47" s="36" t="s">
        <v>68</v>
      </c>
      <c r="C47" s="45">
        <v>10165233</v>
      </c>
      <c r="D47" s="45">
        <v>10165233</v>
      </c>
      <c r="E47" s="12"/>
      <c r="F47" s="43">
        <v>1</v>
      </c>
      <c r="G47" s="14" t="str">
        <f t="shared" si="3"/>
        <v>FINALIZADO</v>
      </c>
      <c r="H47" s="18"/>
      <c r="I47" s="18"/>
      <c r="J47" s="18"/>
      <c r="K47" s="18"/>
      <c r="L47" s="18"/>
      <c r="M47" s="18"/>
      <c r="N47" s="18" t="s">
        <v>63</v>
      </c>
    </row>
    <row r="48" spans="1:14">
      <c r="A48" s="12">
        <v>42</v>
      </c>
      <c r="B48" s="36" t="s">
        <v>69</v>
      </c>
      <c r="C48" s="45">
        <v>99697473</v>
      </c>
      <c r="D48" s="45">
        <v>70555316</v>
      </c>
      <c r="E48" s="12"/>
      <c r="F48" s="43">
        <v>0.70769412580798308</v>
      </c>
      <c r="G48" s="14" t="str">
        <f t="shared" si="3"/>
        <v>INICIADA</v>
      </c>
      <c r="H48" s="18"/>
      <c r="I48" s="18"/>
      <c r="J48" s="18"/>
      <c r="K48" s="18"/>
      <c r="L48" s="18"/>
      <c r="M48" s="18"/>
      <c r="N48" s="18" t="s">
        <v>63</v>
      </c>
    </row>
    <row r="49" spans="1:14">
      <c r="A49" s="12">
        <v>43</v>
      </c>
      <c r="B49" s="38" t="s">
        <v>70</v>
      </c>
      <c r="C49" s="47">
        <v>1036188</v>
      </c>
      <c r="D49" s="47">
        <v>1036187.78</v>
      </c>
      <c r="E49" s="12"/>
      <c r="F49" s="43">
        <v>0.99999978768331621</v>
      </c>
      <c r="G49" s="14" t="str">
        <f t="shared" si="3"/>
        <v>FINALIZADO</v>
      </c>
      <c r="H49" s="18"/>
      <c r="I49" s="18"/>
      <c r="J49" s="18"/>
      <c r="K49" s="18"/>
      <c r="L49" s="18"/>
      <c r="M49" s="18"/>
      <c r="N49" s="18" t="s">
        <v>63</v>
      </c>
    </row>
    <row r="50" spans="1:14">
      <c r="A50" s="12">
        <v>44</v>
      </c>
      <c r="B50" s="38" t="s">
        <v>71</v>
      </c>
      <c r="C50" s="47">
        <v>4849239</v>
      </c>
      <c r="D50" s="47">
        <v>4849239</v>
      </c>
      <c r="E50" s="12"/>
      <c r="F50" s="43">
        <v>1</v>
      </c>
      <c r="G50" s="14" t="str">
        <f t="shared" si="3"/>
        <v>FINALIZADO</v>
      </c>
      <c r="H50" s="18"/>
      <c r="I50" s="18"/>
      <c r="J50" s="18"/>
      <c r="K50" s="18"/>
      <c r="L50" s="18"/>
      <c r="M50" s="18"/>
      <c r="N50" s="18" t="s">
        <v>63</v>
      </c>
    </row>
    <row r="51" spans="1:14" ht="31.5">
      <c r="A51" s="12">
        <v>45</v>
      </c>
      <c r="B51" s="33" t="s">
        <v>72</v>
      </c>
      <c r="C51" s="46">
        <v>56139709</v>
      </c>
      <c r="D51" s="46">
        <v>54503175.340000004</v>
      </c>
      <c r="E51" s="12"/>
      <c r="F51" s="43">
        <v>0.97084891088409464</v>
      </c>
      <c r="G51" s="14" t="str">
        <f t="shared" si="3"/>
        <v>EN PROCESO</v>
      </c>
      <c r="H51" s="18"/>
      <c r="I51" s="18"/>
      <c r="J51" s="18"/>
      <c r="K51" s="18"/>
      <c r="L51" s="18"/>
      <c r="M51" s="18"/>
      <c r="N51" s="18" t="s">
        <v>63</v>
      </c>
    </row>
    <row r="52" spans="1:14" ht="31.5">
      <c r="A52" s="12">
        <v>46</v>
      </c>
      <c r="B52" s="33" t="s">
        <v>73</v>
      </c>
      <c r="C52" s="48">
        <v>71053145</v>
      </c>
      <c r="D52" s="46">
        <v>52782495.600000001</v>
      </c>
      <c r="E52" s="12"/>
      <c r="F52" s="43">
        <v>0.74285938504199922</v>
      </c>
      <c r="G52" s="14" t="str">
        <f t="shared" si="3"/>
        <v>INICIADA</v>
      </c>
      <c r="H52" s="18"/>
      <c r="I52" s="18"/>
      <c r="J52" s="18"/>
      <c r="K52" s="18"/>
      <c r="L52" s="18"/>
      <c r="M52" s="18"/>
      <c r="N52" s="18" t="s">
        <v>63</v>
      </c>
    </row>
    <row r="53" spans="1:14" ht="31.5">
      <c r="A53" s="12">
        <v>47</v>
      </c>
      <c r="B53" s="33" t="s">
        <v>74</v>
      </c>
      <c r="C53" s="46">
        <v>8989563</v>
      </c>
      <c r="D53" s="46">
        <v>9543777</v>
      </c>
      <c r="E53" s="12"/>
      <c r="F53" s="43">
        <v>1.0616508277432395</v>
      </c>
      <c r="G53" s="14" t="str">
        <f t="shared" si="3"/>
        <v>SOBREPASADO</v>
      </c>
      <c r="H53" s="18"/>
      <c r="I53" s="18"/>
      <c r="J53" s="18"/>
      <c r="K53" s="18"/>
      <c r="L53" s="18"/>
      <c r="M53" s="33" t="s">
        <v>75</v>
      </c>
      <c r="N53" s="18" t="s">
        <v>63</v>
      </c>
    </row>
    <row r="54" spans="1:14">
      <c r="A54" s="12">
        <v>48</v>
      </c>
      <c r="B54" s="33" t="s">
        <v>76</v>
      </c>
      <c r="C54" s="46">
        <v>1033650</v>
      </c>
      <c r="D54" s="46">
        <v>1045000</v>
      </c>
      <c r="E54" s="12"/>
      <c r="F54" s="43">
        <v>1.0109805059739758</v>
      </c>
      <c r="G54" s="14" t="str">
        <f t="shared" si="3"/>
        <v>SOBREPASADO</v>
      </c>
      <c r="H54" s="18"/>
      <c r="I54" s="18"/>
      <c r="J54" s="18"/>
      <c r="K54" s="18"/>
      <c r="L54" s="18"/>
      <c r="M54" s="18"/>
      <c r="N54" s="18" t="s">
        <v>63</v>
      </c>
    </row>
    <row r="55" spans="1:14">
      <c r="A55" s="12">
        <v>49</v>
      </c>
      <c r="B55" s="33" t="s">
        <v>77</v>
      </c>
      <c r="C55" s="46">
        <v>4406709</v>
      </c>
      <c r="D55" s="49">
        <v>3563382.5</v>
      </c>
      <c r="E55" s="12"/>
      <c r="F55" s="43">
        <v>0.80862668717176467</v>
      </c>
      <c r="G55" s="14" t="str">
        <f t="shared" si="3"/>
        <v>EN PROCESO</v>
      </c>
      <c r="H55" s="18"/>
      <c r="I55" s="18"/>
      <c r="J55" s="18"/>
      <c r="K55" s="18"/>
      <c r="L55" s="18"/>
      <c r="M55" s="18"/>
      <c r="N55" s="18" t="s">
        <v>63</v>
      </c>
    </row>
    <row r="56" spans="1:14">
      <c r="A56" s="12">
        <v>50</v>
      </c>
      <c r="B56" s="33" t="s">
        <v>78</v>
      </c>
      <c r="C56" s="46">
        <v>1159420</v>
      </c>
      <c r="D56" s="46">
        <v>1196140</v>
      </c>
      <c r="E56" s="12"/>
      <c r="F56" s="43">
        <v>1.031671007917752</v>
      </c>
      <c r="G56" s="14" t="str">
        <f t="shared" si="3"/>
        <v>SOBREPASADO</v>
      </c>
      <c r="H56" s="18"/>
      <c r="I56" s="18"/>
      <c r="J56" s="18"/>
      <c r="K56" s="18"/>
      <c r="L56" s="18"/>
      <c r="M56" s="18"/>
      <c r="N56" s="18" t="s">
        <v>63</v>
      </c>
    </row>
    <row r="57" spans="1:14">
      <c r="A57" s="12">
        <v>51</v>
      </c>
      <c r="B57" s="40" t="s">
        <v>79</v>
      </c>
      <c r="C57" s="50">
        <v>884980</v>
      </c>
      <c r="D57" s="50">
        <v>884980</v>
      </c>
      <c r="E57" s="12"/>
      <c r="F57" s="43">
        <v>1</v>
      </c>
      <c r="G57" s="14" t="str">
        <f t="shared" si="3"/>
        <v>FINALIZADO</v>
      </c>
      <c r="H57" s="18"/>
      <c r="I57" s="18"/>
      <c r="J57" s="18"/>
      <c r="K57" s="18"/>
      <c r="L57" s="18"/>
      <c r="M57" s="18"/>
      <c r="N57" s="18" t="s">
        <v>63</v>
      </c>
    </row>
    <row r="58" spans="1:14">
      <c r="A58" s="12">
        <v>52</v>
      </c>
      <c r="B58" s="40" t="s">
        <v>80</v>
      </c>
      <c r="C58" s="51">
        <v>94061920</v>
      </c>
      <c r="D58" s="50">
        <v>94061920</v>
      </c>
      <c r="E58" s="12"/>
      <c r="F58" s="43">
        <v>1</v>
      </c>
      <c r="G58" s="14" t="str">
        <f t="shared" si="3"/>
        <v>FINALIZADO</v>
      </c>
      <c r="H58" s="18"/>
      <c r="I58" s="18"/>
      <c r="J58" s="18"/>
      <c r="K58" s="18"/>
      <c r="L58" s="18"/>
      <c r="M58" s="18"/>
      <c r="N58" s="18" t="s">
        <v>63</v>
      </c>
    </row>
    <row r="59" spans="1:14" ht="47.25">
      <c r="A59" s="12">
        <v>53</v>
      </c>
      <c r="B59" s="40" t="s">
        <v>81</v>
      </c>
      <c r="C59" s="50">
        <v>264818</v>
      </c>
      <c r="D59" s="50">
        <v>264818</v>
      </c>
      <c r="E59" s="12"/>
      <c r="F59" s="43">
        <v>1</v>
      </c>
      <c r="G59" s="14" t="str">
        <f t="shared" si="3"/>
        <v>FINALIZADO</v>
      </c>
      <c r="H59" s="18"/>
      <c r="I59" s="18"/>
      <c r="J59" s="18"/>
      <c r="K59" s="18"/>
      <c r="L59" s="18"/>
      <c r="M59" s="18"/>
      <c r="N59" s="18" t="s">
        <v>63</v>
      </c>
    </row>
    <row r="60" spans="1:14">
      <c r="A60" s="12">
        <v>54</v>
      </c>
      <c r="B60" s="40" t="s">
        <v>82</v>
      </c>
      <c r="C60" s="52">
        <v>15292556</v>
      </c>
      <c r="D60" s="50">
        <v>15023503.66</v>
      </c>
      <c r="E60" s="12"/>
      <c r="F60" s="43">
        <v>0.98240631978068282</v>
      </c>
      <c r="G60" s="14" t="str">
        <f t="shared" si="3"/>
        <v>EN PROCESO</v>
      </c>
      <c r="H60" s="18"/>
      <c r="I60" s="18"/>
      <c r="J60" s="18"/>
      <c r="K60" s="18"/>
      <c r="L60" s="18"/>
      <c r="M60" s="18"/>
      <c r="N60" s="18" t="s">
        <v>63</v>
      </c>
    </row>
    <row r="61" spans="1:14">
      <c r="A61" s="12">
        <v>55</v>
      </c>
      <c r="B61" s="40" t="s">
        <v>83</v>
      </c>
      <c r="C61" s="50">
        <v>7927870</v>
      </c>
      <c r="D61" s="50">
        <v>7927870</v>
      </c>
      <c r="E61" s="12"/>
      <c r="F61" s="43">
        <v>1</v>
      </c>
      <c r="G61" s="14" t="str">
        <f t="shared" si="3"/>
        <v>FINALIZADO</v>
      </c>
      <c r="H61" s="18"/>
      <c r="I61" s="18"/>
      <c r="J61" s="18"/>
      <c r="K61" s="18"/>
      <c r="L61" s="18"/>
      <c r="M61" s="18"/>
      <c r="N61" s="18" t="s">
        <v>63</v>
      </c>
    </row>
    <row r="62" spans="1:14">
      <c r="A62" s="12">
        <v>56</v>
      </c>
      <c r="B62" s="36" t="s">
        <v>84</v>
      </c>
      <c r="C62" s="45">
        <v>4504230</v>
      </c>
      <c r="D62" s="45">
        <v>3788341</v>
      </c>
      <c r="E62" s="12"/>
      <c r="F62" s="43">
        <v>0.84106295637656159</v>
      </c>
      <c r="G62" s="14" t="str">
        <f t="shared" si="3"/>
        <v>EN PROCESO</v>
      </c>
      <c r="H62" s="18"/>
      <c r="I62" s="18"/>
      <c r="J62" s="18"/>
      <c r="K62" s="18"/>
      <c r="L62" s="18"/>
      <c r="M62" s="18"/>
      <c r="N62" s="18" t="s">
        <v>63</v>
      </c>
    </row>
    <row r="63" spans="1:14">
      <c r="A63" s="12">
        <v>57</v>
      </c>
      <c r="B63" s="1" t="s">
        <v>85</v>
      </c>
      <c r="C63" s="53">
        <v>1132821</v>
      </c>
      <c r="D63" s="53">
        <v>1132821</v>
      </c>
      <c r="E63" s="12"/>
      <c r="F63" s="43">
        <v>1</v>
      </c>
      <c r="G63" s="14" t="str">
        <f t="shared" si="3"/>
        <v>FINALIZADO</v>
      </c>
      <c r="H63" s="18"/>
      <c r="I63" s="18"/>
      <c r="J63" s="18"/>
      <c r="K63" s="18"/>
      <c r="L63" s="18"/>
      <c r="M63" s="18"/>
      <c r="N63" s="18" t="s">
        <v>86</v>
      </c>
    </row>
    <row r="64" spans="1:14">
      <c r="A64" s="12">
        <v>58</v>
      </c>
      <c r="B64" s="1" t="s">
        <v>87</v>
      </c>
      <c r="C64" s="34">
        <v>16097901</v>
      </c>
      <c r="D64" s="34">
        <v>16097901</v>
      </c>
      <c r="E64" s="12"/>
      <c r="F64" s="43">
        <v>1</v>
      </c>
      <c r="G64" s="14" t="str">
        <f t="shared" si="3"/>
        <v>FINALIZADO</v>
      </c>
      <c r="H64" s="18"/>
      <c r="I64" s="18"/>
      <c r="J64" s="18"/>
      <c r="K64" s="18"/>
      <c r="L64" s="18"/>
      <c r="M64" s="18"/>
      <c r="N64" s="18" t="s">
        <v>86</v>
      </c>
    </row>
    <row r="65" spans="1:14">
      <c r="A65" s="12">
        <v>59</v>
      </c>
      <c r="B65" s="1" t="s">
        <v>88</v>
      </c>
      <c r="C65" s="37">
        <v>3234111</v>
      </c>
      <c r="D65" s="37">
        <v>3233103.67</v>
      </c>
      <c r="E65" s="12"/>
      <c r="F65" s="43">
        <v>0.99968852955263443</v>
      </c>
      <c r="G65" s="14" t="str">
        <f t="shared" si="3"/>
        <v>FINALIZADO</v>
      </c>
      <c r="H65" s="18"/>
      <c r="I65" s="18"/>
      <c r="J65" s="18"/>
      <c r="K65" s="18"/>
      <c r="L65" s="18"/>
      <c r="M65" s="18"/>
      <c r="N65" s="18" t="s">
        <v>86</v>
      </c>
    </row>
    <row r="66" spans="1:14" ht="31.5">
      <c r="A66" s="12">
        <v>60</v>
      </c>
      <c r="B66" s="1" t="s">
        <v>89</v>
      </c>
      <c r="C66" s="34">
        <v>8900293</v>
      </c>
      <c r="D66" s="34">
        <v>8507922</v>
      </c>
      <c r="E66" s="12"/>
      <c r="F66" s="43">
        <v>0.955914822130013</v>
      </c>
      <c r="G66" s="14" t="str">
        <f t="shared" si="3"/>
        <v>EN PROCESO</v>
      </c>
      <c r="H66" s="18"/>
      <c r="I66" s="18"/>
      <c r="J66" s="18"/>
      <c r="K66" s="18"/>
      <c r="L66" s="18"/>
      <c r="M66" s="18"/>
      <c r="N66" s="18" t="s">
        <v>86</v>
      </c>
    </row>
    <row r="67" spans="1:14" ht="31.5">
      <c r="A67" s="12">
        <v>61</v>
      </c>
      <c r="B67" s="1" t="s">
        <v>90</v>
      </c>
      <c r="C67" s="34">
        <v>8408179</v>
      </c>
      <c r="D67" s="34">
        <v>8408179</v>
      </c>
      <c r="E67" s="12"/>
      <c r="F67" s="43">
        <v>1</v>
      </c>
      <c r="G67" s="14" t="str">
        <f t="shared" si="3"/>
        <v>FINALIZADO</v>
      </c>
      <c r="H67" s="18"/>
      <c r="I67" s="18"/>
      <c r="J67" s="18"/>
      <c r="K67" s="18"/>
      <c r="L67" s="18"/>
      <c r="M67" s="18"/>
      <c r="N67" s="18" t="s">
        <v>86</v>
      </c>
    </row>
    <row r="68" spans="1:14">
      <c r="A68" s="12">
        <v>62</v>
      </c>
      <c r="B68" s="1" t="s">
        <v>91</v>
      </c>
      <c r="C68" s="37">
        <v>396017</v>
      </c>
      <c r="D68" s="37">
        <v>395221.9</v>
      </c>
      <c r="E68" s="12"/>
      <c r="F68" s="43">
        <v>0.99799225790812018</v>
      </c>
      <c r="G68" s="14" t="str">
        <f t="shared" si="3"/>
        <v>FINALIZADO</v>
      </c>
      <c r="H68" s="18"/>
      <c r="I68" s="18"/>
      <c r="J68" s="18"/>
      <c r="K68" s="18"/>
      <c r="L68" s="18"/>
      <c r="M68" s="18"/>
      <c r="N68" s="18" t="s">
        <v>86</v>
      </c>
    </row>
    <row r="69" spans="1:14">
      <c r="A69" s="12">
        <v>63</v>
      </c>
      <c r="B69" s="1" t="s">
        <v>92</v>
      </c>
      <c r="C69" s="37">
        <v>2961293</v>
      </c>
      <c r="D69" s="37">
        <v>2961293</v>
      </c>
      <c r="E69" s="12"/>
      <c r="F69" s="43">
        <v>1</v>
      </c>
      <c r="G69" s="14" t="str">
        <f t="shared" si="3"/>
        <v>FINALIZADO</v>
      </c>
      <c r="H69" s="18"/>
      <c r="I69" s="18"/>
      <c r="J69" s="18"/>
      <c r="K69" s="18"/>
      <c r="L69" s="18"/>
      <c r="M69" s="18"/>
      <c r="N69" s="18" t="s">
        <v>86</v>
      </c>
    </row>
    <row r="70" spans="1:14" ht="31.5">
      <c r="A70" s="12">
        <v>64</v>
      </c>
      <c r="B70" s="1" t="s">
        <v>93</v>
      </c>
      <c r="C70" s="37">
        <v>711047</v>
      </c>
      <c r="D70" s="37">
        <v>711047</v>
      </c>
      <c r="E70" s="12"/>
      <c r="F70" s="43">
        <v>1</v>
      </c>
      <c r="G70" s="14" t="str">
        <f t="shared" si="3"/>
        <v>FINALIZADO</v>
      </c>
      <c r="H70" s="18"/>
      <c r="I70" s="18"/>
      <c r="J70" s="18"/>
      <c r="K70" s="18"/>
      <c r="L70" s="18"/>
      <c r="M70" s="18"/>
      <c r="N70" s="18" t="s">
        <v>86</v>
      </c>
    </row>
    <row r="71" spans="1:14">
      <c r="A71" s="12">
        <v>65</v>
      </c>
      <c r="B71" s="1" t="s">
        <v>94</v>
      </c>
      <c r="C71" s="37">
        <v>1132821</v>
      </c>
      <c r="D71" s="37">
        <v>1132821</v>
      </c>
      <c r="E71" s="12"/>
      <c r="F71" s="43">
        <v>1</v>
      </c>
      <c r="G71" s="14" t="str">
        <f t="shared" si="3"/>
        <v>FINALIZADO</v>
      </c>
      <c r="H71" s="18"/>
      <c r="I71" s="18"/>
      <c r="J71" s="18"/>
      <c r="K71" s="18"/>
      <c r="L71" s="18"/>
      <c r="M71" s="18"/>
      <c r="N71" s="18" t="s">
        <v>86</v>
      </c>
    </row>
    <row r="72" spans="1:14" ht="31.5">
      <c r="A72" s="12">
        <v>66</v>
      </c>
      <c r="B72" s="1" t="s">
        <v>95</v>
      </c>
      <c r="C72" s="39">
        <v>5074490</v>
      </c>
      <c r="D72" s="39">
        <v>5074490</v>
      </c>
      <c r="E72" s="12"/>
      <c r="F72" s="43">
        <v>1</v>
      </c>
      <c r="G72" s="14" t="str">
        <f t="shared" si="3"/>
        <v>FINALIZADO</v>
      </c>
      <c r="H72" s="18"/>
      <c r="I72" s="18"/>
      <c r="J72" s="18"/>
      <c r="K72" s="18"/>
      <c r="L72" s="18"/>
      <c r="M72" s="18"/>
      <c r="N72" s="18" t="s">
        <v>86</v>
      </c>
    </row>
    <row r="73" spans="1:14" ht="78.75">
      <c r="A73" s="12">
        <v>67</v>
      </c>
      <c r="B73" s="1" t="s">
        <v>96</v>
      </c>
      <c r="C73" s="39">
        <v>10752881</v>
      </c>
      <c r="D73" s="39">
        <v>22968468</v>
      </c>
      <c r="E73" s="12"/>
      <c r="F73" s="43">
        <v>2.136029218588023</v>
      </c>
      <c r="G73" s="14" t="str">
        <f t="shared" si="3"/>
        <v>SOBREPASADO</v>
      </c>
      <c r="H73" s="18"/>
      <c r="I73" s="18"/>
      <c r="J73" s="18"/>
      <c r="K73" s="18"/>
      <c r="L73" s="18"/>
      <c r="M73" s="26" t="s">
        <v>97</v>
      </c>
      <c r="N73" s="18" t="s">
        <v>86</v>
      </c>
    </row>
    <row r="74" spans="1:14" ht="31.5">
      <c r="A74" s="12">
        <v>68</v>
      </c>
      <c r="B74" s="2" t="s">
        <v>98</v>
      </c>
      <c r="C74" s="34">
        <v>1524073</v>
      </c>
      <c r="D74" s="34">
        <v>1524073</v>
      </c>
      <c r="E74" s="12"/>
      <c r="F74" s="43">
        <v>1</v>
      </c>
      <c r="G74" s="14" t="str">
        <f t="shared" si="3"/>
        <v>FINALIZADO</v>
      </c>
      <c r="H74" s="18"/>
      <c r="I74" s="18"/>
      <c r="J74" s="18"/>
      <c r="K74" s="18"/>
      <c r="L74" s="18"/>
      <c r="M74" s="18"/>
      <c r="N74" s="18" t="s">
        <v>86</v>
      </c>
    </row>
    <row r="75" spans="1:14">
      <c r="A75" s="12">
        <v>69</v>
      </c>
      <c r="B75" s="2" t="s">
        <v>99</v>
      </c>
      <c r="C75" s="34">
        <v>1568530</v>
      </c>
      <c r="D75" s="34">
        <v>0</v>
      </c>
      <c r="E75" s="12"/>
      <c r="F75" s="43">
        <v>0</v>
      </c>
      <c r="G75" s="14" t="str">
        <f t="shared" si="3"/>
        <v>SIN PLANIFICACION</v>
      </c>
      <c r="H75" s="18"/>
      <c r="I75" s="18"/>
      <c r="J75" s="18"/>
      <c r="K75" s="18"/>
      <c r="L75" s="18"/>
      <c r="M75" s="18"/>
      <c r="N75" s="18" t="s">
        <v>86</v>
      </c>
    </row>
    <row r="76" spans="1:14" ht="31.5">
      <c r="A76" s="12">
        <v>70</v>
      </c>
      <c r="B76" s="54" t="s">
        <v>100</v>
      </c>
      <c r="C76" s="34">
        <v>305545082</v>
      </c>
      <c r="D76" s="34">
        <v>305545082</v>
      </c>
      <c r="E76" s="12"/>
      <c r="F76" s="43">
        <v>1</v>
      </c>
      <c r="G76" s="14" t="str">
        <f t="shared" si="3"/>
        <v>FINALIZADO</v>
      </c>
      <c r="H76" s="18"/>
      <c r="I76" s="18"/>
      <c r="J76" s="18"/>
      <c r="K76" s="18"/>
      <c r="L76" s="18"/>
      <c r="M76" s="18"/>
      <c r="N76" s="18" t="s">
        <v>86</v>
      </c>
    </row>
    <row r="77" spans="1:14">
      <c r="A77" s="12">
        <v>71</v>
      </c>
      <c r="B77" s="1" t="s">
        <v>101</v>
      </c>
      <c r="C77" s="34">
        <v>735212</v>
      </c>
      <c r="D77" s="34">
        <v>735212</v>
      </c>
      <c r="E77" s="12"/>
      <c r="F77" s="43">
        <v>1</v>
      </c>
      <c r="G77" s="14" t="str">
        <f t="shared" si="3"/>
        <v>FINALIZADO</v>
      </c>
      <c r="H77" s="18"/>
      <c r="I77" s="18"/>
      <c r="J77" s="18"/>
      <c r="K77" s="18"/>
      <c r="L77" s="18"/>
      <c r="M77" s="18"/>
      <c r="N77" s="18" t="s">
        <v>86</v>
      </c>
    </row>
    <row r="78" spans="1:14">
      <c r="A78" s="12">
        <v>72</v>
      </c>
      <c r="B78" s="55" t="s">
        <v>102</v>
      </c>
      <c r="C78" s="34">
        <v>739562</v>
      </c>
      <c r="D78" s="34">
        <v>739562</v>
      </c>
      <c r="E78" s="12"/>
      <c r="F78" s="43">
        <v>1</v>
      </c>
      <c r="G78" s="14" t="str">
        <f t="shared" si="3"/>
        <v>FINALIZADO</v>
      </c>
      <c r="H78" s="18"/>
      <c r="I78" s="18"/>
      <c r="J78" s="18"/>
      <c r="K78" s="18"/>
      <c r="L78" s="18"/>
      <c r="M78" s="18"/>
      <c r="N78" s="18" t="s">
        <v>86</v>
      </c>
    </row>
    <row r="79" spans="1:14">
      <c r="A79" s="12">
        <v>73</v>
      </c>
      <c r="B79" s="1" t="s">
        <v>103</v>
      </c>
      <c r="C79" s="34">
        <v>2701990</v>
      </c>
      <c r="D79" s="34">
        <v>1684060</v>
      </c>
      <c r="E79" s="12"/>
      <c r="F79" s="43">
        <v>0.62326655539065656</v>
      </c>
      <c r="G79" s="14" t="str">
        <f t="shared" si="3"/>
        <v>INICIADA</v>
      </c>
      <c r="H79" s="18"/>
      <c r="I79" s="18"/>
      <c r="J79" s="18"/>
      <c r="K79" s="18"/>
      <c r="L79" s="18"/>
      <c r="M79" s="18"/>
      <c r="N79" s="18" t="s">
        <v>86</v>
      </c>
    </row>
    <row r="80" spans="1:14">
      <c r="A80" s="12">
        <v>74</v>
      </c>
      <c r="B80" s="1" t="s">
        <v>104</v>
      </c>
      <c r="C80" s="41">
        <v>49776184</v>
      </c>
      <c r="D80" s="41">
        <v>39489633.100000001</v>
      </c>
      <c r="E80" s="12"/>
      <c r="F80" s="43">
        <v>0.79334392327061476</v>
      </c>
      <c r="G80" s="14" t="str">
        <f t="shared" si="3"/>
        <v>INICIADA</v>
      </c>
      <c r="H80" s="18"/>
      <c r="I80" s="18"/>
      <c r="J80" s="18"/>
      <c r="K80" s="18"/>
      <c r="L80" s="18"/>
      <c r="M80" s="18"/>
      <c r="N80" s="18" t="s">
        <v>86</v>
      </c>
    </row>
    <row r="81" spans="1:14">
      <c r="A81" s="12">
        <v>75</v>
      </c>
      <c r="B81" s="1" t="s">
        <v>105</v>
      </c>
      <c r="C81" s="37">
        <v>223600</v>
      </c>
      <c r="D81" s="37">
        <v>223360.9</v>
      </c>
      <c r="E81" s="12"/>
      <c r="F81" s="43">
        <v>0.9989306797853309</v>
      </c>
      <c r="G81" s="14" t="str">
        <f t="shared" si="3"/>
        <v>FINALIZADO</v>
      </c>
      <c r="H81" s="18"/>
      <c r="I81" s="18"/>
      <c r="J81" s="18"/>
      <c r="K81" s="18"/>
      <c r="L81" s="18"/>
      <c r="M81" s="18"/>
      <c r="N81" s="18" t="s">
        <v>86</v>
      </c>
    </row>
    <row r="82" spans="1:14">
      <c r="A82" s="12">
        <v>76</v>
      </c>
      <c r="B82" s="1" t="s">
        <v>106</v>
      </c>
      <c r="C82" s="37">
        <v>582458</v>
      </c>
      <c r="D82" s="37">
        <v>479805.21</v>
      </c>
      <c r="E82" s="12"/>
      <c r="F82" s="43">
        <v>0.82375932685275166</v>
      </c>
      <c r="G82" s="14" t="str">
        <f t="shared" si="3"/>
        <v>EN PROCESO</v>
      </c>
      <c r="H82" s="18"/>
      <c r="I82" s="18"/>
      <c r="J82" s="18"/>
      <c r="K82" s="18"/>
      <c r="L82" s="18"/>
      <c r="M82" s="18"/>
      <c r="N82" s="18" t="s">
        <v>86</v>
      </c>
    </row>
    <row r="83" spans="1:14" ht="16.5" thickBot="1">
      <c r="A83" s="12">
        <v>77</v>
      </c>
      <c r="B83" s="56" t="s">
        <v>107</v>
      </c>
      <c r="C83" s="37">
        <v>2878335</v>
      </c>
      <c r="D83" s="37">
        <v>2878335</v>
      </c>
      <c r="E83" s="12"/>
      <c r="F83" s="43">
        <v>1</v>
      </c>
      <c r="G83" s="14" t="str">
        <f t="shared" si="3"/>
        <v>FINALIZADO</v>
      </c>
      <c r="H83" s="18"/>
      <c r="I83" s="18"/>
      <c r="J83" s="18"/>
      <c r="K83" s="18"/>
      <c r="L83" s="18"/>
      <c r="M83" s="18"/>
      <c r="N83" s="18" t="s">
        <v>86</v>
      </c>
    </row>
  </sheetData>
  <autoFilter ref="A6:M23" xr:uid="{00000000-0009-0000-0000-000000000000}"/>
  <mergeCells count="9">
    <mergeCell ref="M7:M23"/>
    <mergeCell ref="A1:M1"/>
    <mergeCell ref="A2:M2"/>
    <mergeCell ref="A3:M3"/>
    <mergeCell ref="A4:M4"/>
    <mergeCell ref="C5:F5"/>
    <mergeCell ref="H5:L5"/>
    <mergeCell ref="E11:E23"/>
    <mergeCell ref="E7:E8"/>
  </mergeCells>
  <conditionalFormatting sqref="G7:G22">
    <cfRule type="cellIs" dxfId="34" priority="35" operator="equal">
      <formula>"EN PROCESO"</formula>
    </cfRule>
  </conditionalFormatting>
  <conditionalFormatting sqref="G7:G22">
    <cfRule type="cellIs" dxfId="33" priority="31" operator="equal">
      <formula>"SIN PLANIFICACION"</formula>
    </cfRule>
    <cfRule type="cellIs" dxfId="32" priority="32" operator="equal">
      <formula>"FINALIZADO"</formula>
    </cfRule>
    <cfRule type="cellIs" dxfId="31" priority="33" operator="equal">
      <formula>"EN PROCESO"</formula>
    </cfRule>
    <cfRule type="cellIs" dxfId="30" priority="34" operator="equal">
      <formula>"SOBREPASADO"</formula>
    </cfRule>
  </conditionalFormatting>
  <conditionalFormatting sqref="G7:G22">
    <cfRule type="cellIs" dxfId="29" priority="30" operator="equal">
      <formula>"INICIADA"</formula>
    </cfRule>
  </conditionalFormatting>
  <conditionalFormatting sqref="G7:G22">
    <cfRule type="cellIs" dxfId="28" priority="29" operator="equal">
      <formula>"INICIADA"</formula>
    </cfRule>
  </conditionalFormatting>
  <conditionalFormatting sqref="G23">
    <cfRule type="cellIs" dxfId="27" priority="28" operator="equal">
      <formula>"EN PROCESO"</formula>
    </cfRule>
  </conditionalFormatting>
  <conditionalFormatting sqref="G23">
    <cfRule type="cellIs" dxfId="26" priority="24" operator="equal">
      <formula>"SIN PLANIFICACION"</formula>
    </cfRule>
    <cfRule type="cellIs" dxfId="25" priority="25" operator="equal">
      <formula>"FINALIZADO"</formula>
    </cfRule>
    <cfRule type="cellIs" dxfId="24" priority="26" operator="equal">
      <formula>"EN PROCESO"</formula>
    </cfRule>
    <cfRule type="cellIs" dxfId="23" priority="27" operator="equal">
      <formula>"SOBREPASADO"</formula>
    </cfRule>
  </conditionalFormatting>
  <conditionalFormatting sqref="G23">
    <cfRule type="cellIs" dxfId="22" priority="23" operator="equal">
      <formula>"INICIADA"</formula>
    </cfRule>
  </conditionalFormatting>
  <conditionalFormatting sqref="G23">
    <cfRule type="cellIs" dxfId="21" priority="22" operator="equal">
      <formula>"INICIADA"</formula>
    </cfRule>
  </conditionalFormatting>
  <conditionalFormatting sqref="G24:G41">
    <cfRule type="cellIs" dxfId="20" priority="21" operator="equal">
      <formula>"EN PROCESO"</formula>
    </cfRule>
  </conditionalFormatting>
  <conditionalFormatting sqref="G24:G41">
    <cfRule type="cellIs" dxfId="19" priority="17" operator="equal">
      <formula>"SIN PLANIFICACION"</formula>
    </cfRule>
    <cfRule type="cellIs" dxfId="18" priority="18" operator="equal">
      <formula>"FINALIZADO"</formula>
    </cfRule>
    <cfRule type="cellIs" dxfId="17" priority="19" operator="equal">
      <formula>"EN PROCESO"</formula>
    </cfRule>
    <cfRule type="cellIs" dxfId="16" priority="20" operator="equal">
      <formula>"SOBREPASADO"</formula>
    </cfRule>
  </conditionalFormatting>
  <conditionalFormatting sqref="G24:G41">
    <cfRule type="cellIs" dxfId="15" priority="16" operator="equal">
      <formula>"INICIADA"</formula>
    </cfRule>
  </conditionalFormatting>
  <conditionalFormatting sqref="G24:G41">
    <cfRule type="cellIs" dxfId="14" priority="15" operator="equal">
      <formula>"INICIADA"</formula>
    </cfRule>
  </conditionalFormatting>
  <conditionalFormatting sqref="G42:G62">
    <cfRule type="cellIs" dxfId="13" priority="14" operator="equal">
      <formula>"EN PROCESO"</formula>
    </cfRule>
  </conditionalFormatting>
  <conditionalFormatting sqref="G42:G62">
    <cfRule type="cellIs" dxfId="12" priority="10" operator="equal">
      <formula>"SIN PLANIFICACION"</formula>
    </cfRule>
    <cfRule type="cellIs" dxfId="11" priority="11" operator="equal">
      <formula>"FINALIZADO"</formula>
    </cfRule>
    <cfRule type="cellIs" dxfId="10" priority="12" operator="equal">
      <formula>"EN PROCESO"</formula>
    </cfRule>
    <cfRule type="cellIs" dxfId="9" priority="13" operator="equal">
      <formula>"SOBREPASADO"</formula>
    </cfRule>
  </conditionalFormatting>
  <conditionalFormatting sqref="G42:G62">
    <cfRule type="cellIs" dxfId="8" priority="9" operator="equal">
      <formula>"INICIADA"</formula>
    </cfRule>
  </conditionalFormatting>
  <conditionalFormatting sqref="G42:G62">
    <cfRule type="cellIs" dxfId="7" priority="8" operator="equal">
      <formula>"INICIADA"</formula>
    </cfRule>
  </conditionalFormatting>
  <conditionalFormatting sqref="G63:G83">
    <cfRule type="cellIs" dxfId="6" priority="7" operator="equal">
      <formula>"EN PROCESO"</formula>
    </cfRule>
  </conditionalFormatting>
  <conditionalFormatting sqref="G63:G83">
    <cfRule type="cellIs" dxfId="5" priority="3" operator="equal">
      <formula>"SIN PLANIFICACION"</formula>
    </cfRule>
    <cfRule type="cellIs" dxfId="4" priority="4" operator="equal">
      <formula>"FINALIZADO"</formula>
    </cfRule>
    <cfRule type="cellIs" dxfId="3" priority="5" operator="equal">
      <formula>"EN PROCESO"</formula>
    </cfRule>
    <cfRule type="cellIs" dxfId="2" priority="6" operator="equal">
      <formula>"SOBREPASADO"</formula>
    </cfRule>
  </conditionalFormatting>
  <conditionalFormatting sqref="G63:G83">
    <cfRule type="cellIs" dxfId="1" priority="2" operator="equal">
      <formula>"INICIADA"</formula>
    </cfRule>
  </conditionalFormatting>
  <conditionalFormatting sqref="G63:G83">
    <cfRule type="cellIs" dxfId="0" priority="1" operator="equal">
      <formula>"INICIADA"</formula>
    </cfRule>
  </conditionalFormatting>
  <pageMargins left="0.7" right="0.7" top="0.75" bottom="0.75" header="0.3" footer="0.3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Alexis Martinez Moncada</dc:creator>
  <cp:keywords/>
  <dc:description/>
  <cp:lastModifiedBy>DIRECCIÓN DE PLANIFICACIÓN UNAH</cp:lastModifiedBy>
  <cp:revision/>
  <dcterms:created xsi:type="dcterms:W3CDTF">2017-08-02T17:19:11Z</dcterms:created>
  <dcterms:modified xsi:type="dcterms:W3CDTF">2019-03-07T13:53:53Z</dcterms:modified>
  <cp:category/>
  <cp:contentStatus/>
</cp:coreProperties>
</file>